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ndpa Gary's PC\Desktop\"/>
    </mc:Choice>
  </mc:AlternateContent>
  <xr:revisionPtr revIDLastSave="0" documentId="13_ncr:1_{9BAF890C-E7FE-4854-A3C0-88BECA5596FA}" xr6:coauthVersionLast="47" xr6:coauthVersionMax="47" xr10:uidLastSave="{00000000-0000-0000-0000-000000000000}"/>
  <bookViews>
    <workbookView xWindow="50" yWindow="190" windowWidth="18460" windowHeight="9390" xr2:uid="{2888069F-184A-4FF3-91F3-593D1E69E8AC}"/>
  </bookViews>
  <sheets>
    <sheet name="Baseline" sheetId="1" r:id="rId1"/>
    <sheet name="Income" sheetId="2" r:id="rId2"/>
    <sheet name="Expenses" sheetId="3" r:id="rId3"/>
    <sheet name="CostOfCredi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4" l="1"/>
  <c r="C2" i="4" l="1"/>
  <c r="E3" i="4" s="1"/>
  <c r="H2" i="1"/>
  <c r="I2" i="1"/>
  <c r="G5" i="3"/>
  <c r="E2" i="2"/>
  <c r="E11" i="2" s="1"/>
  <c r="F2" i="3"/>
  <c r="E2" i="3"/>
  <c r="H3" i="4" l="1"/>
  <c r="F3" i="4"/>
  <c r="G3" i="4"/>
  <c r="E4" i="4" s="1"/>
  <c r="F4" i="4" s="1"/>
  <c r="J2" i="1"/>
  <c r="E8" i="2"/>
  <c r="E5" i="2"/>
  <c r="G2" i="3"/>
  <c r="G8" i="3" s="1"/>
  <c r="G11" i="3" s="1"/>
  <c r="F5" i="3"/>
  <c r="E5" i="3"/>
  <c r="G4" i="4" l="1"/>
  <c r="E5" i="4" s="1"/>
  <c r="H4" i="4"/>
  <c r="D2" i="1"/>
  <c r="D4" i="1" s="1"/>
  <c r="E2" i="1"/>
  <c r="E4" i="1" s="1"/>
  <c r="C2" i="1"/>
  <c r="C4" i="1" s="1"/>
  <c r="F5" i="4" l="1"/>
  <c r="G5" i="4" s="1"/>
  <c r="E6" i="4" s="1"/>
  <c r="H5" i="4"/>
  <c r="F6" i="4" l="1"/>
  <c r="G6" i="4" s="1"/>
  <c r="E7" i="4" s="1"/>
  <c r="H6" i="4"/>
  <c r="F7" i="4" l="1"/>
  <c r="G7" i="4" s="1"/>
  <c r="E8" i="4" s="1"/>
  <c r="H7" i="4"/>
  <c r="F8" i="4" l="1"/>
  <c r="G8" i="4" s="1"/>
  <c r="E9" i="4" s="1"/>
  <c r="H8" i="4"/>
  <c r="F9" i="4" l="1"/>
  <c r="G9" i="4" s="1"/>
  <c r="E10" i="4" s="1"/>
  <c r="H9" i="4"/>
  <c r="F10" i="4" l="1"/>
  <c r="G10" i="4" s="1"/>
  <c r="E11" i="4" s="1"/>
  <c r="H10" i="4"/>
  <c r="H11" i="4" l="1"/>
  <c r="F11" i="4"/>
  <c r="G11" i="4" s="1"/>
  <c r="E12" i="4" s="1"/>
  <c r="F12" i="4" l="1"/>
  <c r="G12" i="4" s="1"/>
  <c r="E13" i="4" s="1"/>
  <c r="H12" i="4"/>
  <c r="H13" i="4" l="1"/>
  <c r="F13" i="4"/>
  <c r="G13" i="4" s="1"/>
  <c r="E14" i="4" s="1"/>
  <c r="F14" i="4" l="1"/>
  <c r="G14" i="4" s="1"/>
  <c r="H14" i="4"/>
</calcChain>
</file>

<file path=xl/sharedStrings.xml><?xml version="1.0" encoding="utf-8"?>
<sst xmlns="http://schemas.openxmlformats.org/spreadsheetml/2006/main" count="39" uniqueCount="34">
  <si>
    <t>Net Income</t>
  </si>
  <si>
    <t>Needs</t>
  </si>
  <si>
    <t>Wants</t>
  </si>
  <si>
    <t>Savings</t>
  </si>
  <si>
    <t>Baseline Budget</t>
  </si>
  <si>
    <t>Income Stream</t>
  </si>
  <si>
    <t>Change</t>
  </si>
  <si>
    <t>Income Source</t>
  </si>
  <si>
    <t>Fixed</t>
  </si>
  <si>
    <t>Residual</t>
  </si>
  <si>
    <t>Sporatic</t>
  </si>
  <si>
    <t>Total Income</t>
  </si>
  <si>
    <t>Expense Source</t>
  </si>
  <si>
    <t>Needs Total</t>
  </si>
  <si>
    <t>Wants Total</t>
  </si>
  <si>
    <t>Gross Expenses</t>
  </si>
  <si>
    <t>Needs %</t>
  </si>
  <si>
    <t>Wants %</t>
  </si>
  <si>
    <t>Gross %</t>
  </si>
  <si>
    <t>Cash for Savings</t>
  </si>
  <si>
    <t>Savings %</t>
  </si>
  <si>
    <t>Baseline Needs</t>
  </si>
  <si>
    <t>Baseline Wants</t>
  </si>
  <si>
    <t>Baseline Savings</t>
  </si>
  <si>
    <t>Expenses</t>
  </si>
  <si>
    <t>Budget Deviation</t>
  </si>
  <si>
    <t>APY Interest Rate %</t>
  </si>
  <si>
    <t>Monthly Interest Rate %</t>
  </si>
  <si>
    <t>Monthly Payment</t>
  </si>
  <si>
    <t>Amount Paid Against Principle</t>
  </si>
  <si>
    <t>Total Debt</t>
  </si>
  <si>
    <t>Total Interest Paid</t>
  </si>
  <si>
    <t>Monthly Interest Decimal</t>
  </si>
  <si>
    <t xml:space="preserve">Month Interest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</si>
</sst>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1" applyNumberFormat="0" applyBorder="0" applyAlignment="0" applyProtection="0"/>
    <xf numFmtId="0" fontId="5" fillId="3" borderId="2" applyNumberFormat="0" applyAlignment="0" applyProtection="0"/>
    <xf numFmtId="0" fontId="6" fillId="3" borderId="1" applyNumberFormat="0" applyBorder="0" applyAlignment="0"/>
  </cellStyleXfs>
  <cellXfs count="27">
    <xf numFmtId="0" fontId="0" fillId="0" borderId="0" xfId="0"/>
    <xf numFmtId="0" fontId="2" fillId="0" borderId="0" xfId="0" applyFont="1"/>
    <xf numFmtId="44" fontId="0" fillId="0" borderId="0" xfId="1" applyFont="1"/>
    <xf numFmtId="0" fontId="2" fillId="0" borderId="0" xfId="0" applyFont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44" fontId="0" fillId="0" borderId="0" xfId="0" applyNumberFormat="1"/>
    <xf numFmtId="0" fontId="3" fillId="0" borderId="0" xfId="0" applyFont="1"/>
    <xf numFmtId="9" fontId="3" fillId="0" borderId="0" xfId="2" applyFont="1"/>
    <xf numFmtId="44" fontId="3" fillId="0" borderId="0" xfId="0" applyNumberFormat="1" applyFont="1"/>
    <xf numFmtId="0" fontId="3" fillId="0" borderId="0" xfId="0" applyFont="1" applyProtection="1">
      <protection locked="0"/>
    </xf>
    <xf numFmtId="44" fontId="0" fillId="0" borderId="0" xfId="1" applyFont="1" applyAlignment="1">
      <alignment horizontal="center"/>
    </xf>
    <xf numFmtId="0" fontId="4" fillId="2" borderId="0" xfId="3" applyBorder="1" applyProtection="1">
      <protection locked="0"/>
    </xf>
    <xf numFmtId="44" fontId="4" fillId="2" borderId="0" xfId="3" applyNumberFormat="1" applyBorder="1" applyAlignment="1" applyProtection="1">
      <alignment horizontal="center"/>
      <protection locked="0"/>
    </xf>
    <xf numFmtId="44" fontId="5" fillId="3" borderId="2" xfId="4" applyNumberFormat="1" applyAlignment="1">
      <alignment horizontal="center"/>
    </xf>
    <xf numFmtId="44" fontId="5" fillId="3" borderId="0" xfId="4" applyNumberFormat="1" applyBorder="1" applyAlignment="1">
      <alignment horizontal="center"/>
    </xf>
    <xf numFmtId="44" fontId="4" fillId="2" borderId="2" xfId="3" applyNumberFormat="1" applyBorder="1" applyAlignment="1" applyProtection="1">
      <alignment horizontal="center"/>
      <protection locked="0"/>
    </xf>
    <xf numFmtId="0" fontId="5" fillId="3" borderId="2" xfId="4" applyNumberFormat="1" applyAlignment="1">
      <alignment horizontal="center"/>
    </xf>
    <xf numFmtId="44" fontId="4" fillId="2" borderId="0" xfId="3" applyNumberFormat="1" applyBorder="1" applyProtection="1">
      <protection locked="0"/>
    </xf>
    <xf numFmtId="0" fontId="5" fillId="3" borderId="2" xfId="4" applyAlignment="1">
      <alignment horizontal="center"/>
    </xf>
    <xf numFmtId="0" fontId="5" fillId="3" borderId="2" xfId="4"/>
    <xf numFmtId="44" fontId="5" fillId="3" borderId="2" xfId="4" applyNumberFormat="1"/>
    <xf numFmtId="9" fontId="5" fillId="3" borderId="2" xfId="4" applyNumberFormat="1"/>
    <xf numFmtId="0" fontId="4" fillId="2" borderId="0" xfId="3" applyNumberFormat="1" applyBorder="1" applyAlignment="1" applyProtection="1">
      <alignment horizontal="center"/>
      <protection locked="0"/>
    </xf>
    <xf numFmtId="44" fontId="5" fillId="3" borderId="2" xfId="4" applyNumberFormat="1" applyAlignment="1">
      <alignment horizontal="left"/>
    </xf>
    <xf numFmtId="164" fontId="5" fillId="3" borderId="2" xfId="4" applyNumberFormat="1"/>
    <xf numFmtId="0" fontId="5" fillId="3" borderId="2" xfId="4" applyAlignment="1">
      <alignment horizontal="center" vertical="top"/>
    </xf>
  </cellXfs>
  <cellStyles count="6">
    <cellStyle name="Calculation" xfId="5" builtinId="22" customBuiltin="1"/>
    <cellStyle name="Currency" xfId="1" builtinId="4"/>
    <cellStyle name="Input" xfId="3" builtinId="20" customBuiltin="1"/>
    <cellStyle name="Normal" xfId="0" builtinId="0"/>
    <cellStyle name="Output" xfId="4" builtinId="2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8798-C73E-432A-9F4C-0519E8629373}">
  <dimension ref="A1:L13"/>
  <sheetViews>
    <sheetView tabSelected="1" workbookViewId="0">
      <selection activeCell="B2" sqref="B2"/>
    </sheetView>
  </sheetViews>
  <sheetFormatPr defaultRowHeight="14.5" x14ac:dyDescent="0.35"/>
  <cols>
    <col min="1" max="1" width="15.26953125" customWidth="1"/>
    <col min="2" max="2" width="13.7265625" customWidth="1"/>
    <col min="3" max="3" width="10.1796875" customWidth="1"/>
    <col min="4" max="4" width="11.7265625" customWidth="1"/>
    <col min="5" max="5" width="12.1796875" customWidth="1"/>
    <col min="6" max="6" width="15.54296875" customWidth="1"/>
    <col min="7" max="7" width="28.81640625" customWidth="1"/>
    <col min="8" max="9" width="10.81640625" customWidth="1"/>
    <col min="10" max="10" width="10.54296875" bestFit="1" customWidth="1"/>
    <col min="12" max="12" width="8.453125" customWidth="1"/>
  </cols>
  <sheetData>
    <row r="1" spans="1:12" x14ac:dyDescent="0.35">
      <c r="A1" s="19" t="s">
        <v>5</v>
      </c>
      <c r="B1" s="26" t="s">
        <v>0</v>
      </c>
      <c r="C1" s="26" t="s">
        <v>1</v>
      </c>
      <c r="D1" s="26" t="s">
        <v>2</v>
      </c>
      <c r="E1" s="26" t="s">
        <v>3</v>
      </c>
      <c r="F1" s="20"/>
      <c r="G1" s="19" t="s">
        <v>24</v>
      </c>
      <c r="H1" s="19" t="s">
        <v>1</v>
      </c>
      <c r="I1" s="19" t="s">
        <v>2</v>
      </c>
      <c r="J1" s="20" t="s">
        <v>3</v>
      </c>
      <c r="K1" s="20" t="s">
        <v>6</v>
      </c>
    </row>
    <row r="2" spans="1:12" x14ac:dyDescent="0.35">
      <c r="B2" s="18">
        <v>0</v>
      </c>
      <c r="C2" s="21">
        <f>B2*0.5</f>
        <v>0</v>
      </c>
      <c r="D2" s="21">
        <f>B2*0.3</f>
        <v>0</v>
      </c>
      <c r="E2" s="21">
        <f>B2*0.2</f>
        <v>0</v>
      </c>
      <c r="F2" s="20" t="s">
        <v>4</v>
      </c>
      <c r="G2" s="20"/>
      <c r="H2" s="25">
        <f>(Expenses!E2)</f>
        <v>0</v>
      </c>
      <c r="I2" s="21">
        <f>(Expenses!F2)</f>
        <v>0</v>
      </c>
      <c r="J2" s="21">
        <f>(B2-H2-I2)</f>
        <v>0</v>
      </c>
      <c r="K2" s="21">
        <v>0</v>
      </c>
    </row>
    <row r="3" spans="1:12" x14ac:dyDescent="0.35">
      <c r="C3" s="20"/>
      <c r="D3" s="20"/>
      <c r="E3" s="20"/>
      <c r="F3" s="20"/>
      <c r="G3" s="20"/>
      <c r="H3" s="25"/>
      <c r="I3" s="21"/>
      <c r="J3" s="21"/>
      <c r="K3" s="21"/>
    </row>
    <row r="4" spans="1:12" x14ac:dyDescent="0.35">
      <c r="B4" s="2"/>
      <c r="C4" s="21">
        <f>(C2-H2)</f>
        <v>0</v>
      </c>
      <c r="D4" s="21">
        <f>D2-I2</f>
        <v>0</v>
      </c>
      <c r="E4" s="21">
        <f>E2-(B2-H2-I2+K2)</f>
        <v>0</v>
      </c>
      <c r="F4" s="20" t="s">
        <v>25</v>
      </c>
      <c r="G4" s="20"/>
      <c r="H4" s="25"/>
      <c r="I4" s="21"/>
      <c r="J4" s="21"/>
      <c r="K4" s="21"/>
    </row>
    <row r="5" spans="1:12" x14ac:dyDescent="0.35">
      <c r="B5" s="2"/>
      <c r="H5" s="4"/>
      <c r="I5" s="2"/>
      <c r="J5" s="2"/>
      <c r="K5" s="2"/>
    </row>
    <row r="6" spans="1:12" x14ac:dyDescent="0.35">
      <c r="B6" s="2"/>
      <c r="H6" s="4"/>
      <c r="I6" s="2"/>
      <c r="J6" s="2"/>
      <c r="K6" s="2"/>
    </row>
    <row r="7" spans="1:12" x14ac:dyDescent="0.35">
      <c r="B7" s="2"/>
      <c r="H7" s="4"/>
      <c r="I7" s="2"/>
      <c r="J7" s="2"/>
      <c r="K7" s="2"/>
    </row>
    <row r="8" spans="1:12" x14ac:dyDescent="0.35">
      <c r="B8" s="2"/>
      <c r="H8" s="4"/>
      <c r="I8" s="2"/>
      <c r="J8" s="2"/>
      <c r="K8" s="2"/>
    </row>
    <row r="9" spans="1:12" x14ac:dyDescent="0.35">
      <c r="B9" s="2"/>
      <c r="H9" s="4"/>
      <c r="I9" s="2"/>
      <c r="J9" s="2"/>
      <c r="K9" s="2"/>
    </row>
    <row r="10" spans="1:12" x14ac:dyDescent="0.35">
      <c r="B10" s="2"/>
      <c r="H10" s="4"/>
      <c r="I10" s="2"/>
      <c r="J10" s="2"/>
      <c r="K10" s="2"/>
    </row>
    <row r="11" spans="1:12" x14ac:dyDescent="0.35">
      <c r="B11" s="2"/>
      <c r="H11" s="4"/>
      <c r="I11" s="2"/>
      <c r="J11" s="2"/>
      <c r="K11" s="2"/>
    </row>
    <row r="12" spans="1:12" x14ac:dyDescent="0.35">
      <c r="B12" s="2"/>
      <c r="H12" s="2"/>
      <c r="L12" s="1"/>
    </row>
    <row r="13" spans="1:12" x14ac:dyDescent="0.35">
      <c r="B13" s="2"/>
      <c r="H13" s="5"/>
      <c r="I13" s="2"/>
      <c r="J13" s="6"/>
      <c r="K13" s="6"/>
      <c r="L13" s="2"/>
    </row>
  </sheetData>
  <sheetProtection algorithmName="SHA-512" hashValue="1ZxUot6MVxXzeDLRj9hQsdG6kLnBZcNmgowSDvcI4XHhu0+hjBc07ReXKWOTz3LkjPQYklsm9w8Pql3amTo/SA==" saltValue="pFkt2GzKfjvvrsq1LGdIcQ==" spinCount="100000" sheet="1" objects="1" scenarios="1"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C0678-C20A-43D7-AF8E-F7F9B88A5B63}">
  <dimension ref="A1:E31"/>
  <sheetViews>
    <sheetView workbookViewId="0">
      <selection activeCell="C8" sqref="C8"/>
    </sheetView>
  </sheetViews>
  <sheetFormatPr defaultRowHeight="14.5" x14ac:dyDescent="0.35"/>
  <cols>
    <col min="1" max="1" width="21.26953125" customWidth="1"/>
    <col min="2" max="2" width="16.36328125" customWidth="1"/>
    <col min="3" max="3" width="15.90625" customWidth="1"/>
    <col min="4" max="4" width="17.08984375" customWidth="1"/>
    <col min="5" max="5" width="17.36328125" customWidth="1"/>
  </cols>
  <sheetData>
    <row r="1" spans="1:5" x14ac:dyDescent="0.35">
      <c r="A1" s="19" t="s">
        <v>7</v>
      </c>
      <c r="B1" s="19" t="s">
        <v>8</v>
      </c>
      <c r="C1" s="19" t="s">
        <v>9</v>
      </c>
      <c r="D1" s="19" t="s">
        <v>10</v>
      </c>
      <c r="E1" s="19" t="s">
        <v>11</v>
      </c>
    </row>
    <row r="2" spans="1:5" x14ac:dyDescent="0.35">
      <c r="A2" s="23"/>
      <c r="B2" s="18">
        <v>0</v>
      </c>
      <c r="C2" s="18">
        <v>0</v>
      </c>
      <c r="D2" s="18">
        <v>0</v>
      </c>
      <c r="E2" s="24">
        <f>SUM(B2:C31)</f>
        <v>0</v>
      </c>
    </row>
    <row r="3" spans="1:5" x14ac:dyDescent="0.35">
      <c r="A3" s="23"/>
      <c r="B3" s="18">
        <v>0</v>
      </c>
      <c r="C3" s="18">
        <v>0</v>
      </c>
      <c r="D3" s="18">
        <v>0</v>
      </c>
      <c r="E3" s="20"/>
    </row>
    <row r="4" spans="1:5" x14ac:dyDescent="0.35">
      <c r="A4" s="23"/>
      <c r="B4" s="18">
        <v>0</v>
      </c>
      <c r="C4" s="18">
        <v>0</v>
      </c>
      <c r="D4" s="18">
        <v>0</v>
      </c>
      <c r="E4" s="19" t="s">
        <v>21</v>
      </c>
    </row>
    <row r="5" spans="1:5" x14ac:dyDescent="0.35">
      <c r="A5" s="23"/>
      <c r="B5" s="18">
        <v>0</v>
      </c>
      <c r="C5" s="18">
        <v>0</v>
      </c>
      <c r="D5" s="18">
        <v>0</v>
      </c>
      <c r="E5" s="21">
        <f>E2*0.5</f>
        <v>0</v>
      </c>
    </row>
    <row r="6" spans="1:5" x14ac:dyDescent="0.35">
      <c r="A6" s="23"/>
      <c r="B6" s="18">
        <v>0</v>
      </c>
      <c r="C6" s="18">
        <v>0</v>
      </c>
      <c r="D6" s="18">
        <v>0</v>
      </c>
      <c r="E6" s="20"/>
    </row>
    <row r="7" spans="1:5" x14ac:dyDescent="0.35">
      <c r="A7" s="23"/>
      <c r="B7" s="18">
        <v>0</v>
      </c>
      <c r="C7" s="18">
        <v>0</v>
      </c>
      <c r="D7" s="18">
        <v>0</v>
      </c>
      <c r="E7" s="19" t="s">
        <v>22</v>
      </c>
    </row>
    <row r="8" spans="1:5" x14ac:dyDescent="0.35">
      <c r="A8" s="23"/>
      <c r="B8" s="18">
        <v>0</v>
      </c>
      <c r="C8" s="18">
        <v>0</v>
      </c>
      <c r="D8" s="18">
        <v>0</v>
      </c>
      <c r="E8" s="21">
        <f>E2*0.3</f>
        <v>0</v>
      </c>
    </row>
    <row r="9" spans="1:5" x14ac:dyDescent="0.35">
      <c r="A9" s="23"/>
      <c r="B9" s="18">
        <v>0</v>
      </c>
      <c r="C9" s="18">
        <v>0</v>
      </c>
      <c r="D9" s="18">
        <v>0</v>
      </c>
      <c r="E9" s="20"/>
    </row>
    <row r="10" spans="1:5" x14ac:dyDescent="0.35">
      <c r="A10" s="23"/>
      <c r="B10" s="18">
        <v>0</v>
      </c>
      <c r="C10" s="18">
        <v>0</v>
      </c>
      <c r="D10" s="18">
        <v>0</v>
      </c>
      <c r="E10" s="19" t="s">
        <v>23</v>
      </c>
    </row>
    <row r="11" spans="1:5" x14ac:dyDescent="0.35">
      <c r="A11" s="23"/>
      <c r="B11" s="18">
        <v>0</v>
      </c>
      <c r="C11" s="18">
        <v>0</v>
      </c>
      <c r="D11" s="18">
        <v>0</v>
      </c>
      <c r="E11" s="21">
        <f>E2*0.2</f>
        <v>0</v>
      </c>
    </row>
    <row r="12" spans="1:5" ht="15.5" x14ac:dyDescent="0.35">
      <c r="A12" s="23"/>
      <c r="B12" s="18">
        <v>0</v>
      </c>
      <c r="C12" s="18">
        <v>0</v>
      </c>
      <c r="D12" s="18">
        <v>0</v>
      </c>
      <c r="E12" s="7"/>
    </row>
    <row r="13" spans="1:5" ht="15.5" x14ac:dyDescent="0.35">
      <c r="A13" s="23"/>
      <c r="B13" s="18">
        <v>0</v>
      </c>
      <c r="C13" s="18">
        <v>0</v>
      </c>
      <c r="D13" s="18">
        <v>0</v>
      </c>
      <c r="E13" s="7"/>
    </row>
    <row r="14" spans="1:5" ht="15.5" x14ac:dyDescent="0.35">
      <c r="A14" s="23"/>
      <c r="B14" s="18">
        <v>0</v>
      </c>
      <c r="C14" s="18">
        <v>0</v>
      </c>
      <c r="D14" s="18">
        <v>0</v>
      </c>
      <c r="E14" s="7"/>
    </row>
    <row r="15" spans="1:5" ht="15.5" x14ac:dyDescent="0.35">
      <c r="A15" s="23"/>
      <c r="B15" s="18">
        <v>0</v>
      </c>
      <c r="C15" s="18">
        <v>0</v>
      </c>
      <c r="D15" s="18">
        <v>0</v>
      </c>
      <c r="E15" s="7"/>
    </row>
    <row r="16" spans="1:5" ht="15.5" x14ac:dyDescent="0.35">
      <c r="A16" s="23"/>
      <c r="B16" s="18">
        <v>0</v>
      </c>
      <c r="C16" s="18">
        <v>0</v>
      </c>
      <c r="D16" s="18">
        <v>0</v>
      </c>
      <c r="E16" s="7"/>
    </row>
    <row r="17" spans="1:5" ht="15.5" x14ac:dyDescent="0.35">
      <c r="A17" s="23"/>
      <c r="B17" s="18">
        <v>0</v>
      </c>
      <c r="C17" s="18">
        <v>0</v>
      </c>
      <c r="D17" s="18">
        <v>0</v>
      </c>
      <c r="E17" s="7"/>
    </row>
    <row r="18" spans="1:5" ht="15.5" x14ac:dyDescent="0.35">
      <c r="A18" s="23"/>
      <c r="B18" s="18">
        <v>0</v>
      </c>
      <c r="C18" s="18">
        <v>0</v>
      </c>
      <c r="D18" s="18">
        <v>0</v>
      </c>
      <c r="E18" s="7"/>
    </row>
    <row r="19" spans="1:5" ht="15.5" x14ac:dyDescent="0.35">
      <c r="A19" s="23"/>
      <c r="B19" s="18">
        <v>0</v>
      </c>
      <c r="C19" s="18">
        <v>0</v>
      </c>
      <c r="D19" s="18">
        <v>0</v>
      </c>
      <c r="E19" s="7"/>
    </row>
    <row r="20" spans="1:5" ht="15.5" x14ac:dyDescent="0.35">
      <c r="A20" s="23"/>
      <c r="B20" s="18">
        <v>0</v>
      </c>
      <c r="C20" s="18">
        <v>0</v>
      </c>
      <c r="D20" s="18">
        <v>0</v>
      </c>
      <c r="E20" s="7"/>
    </row>
    <row r="21" spans="1:5" ht="15.5" x14ac:dyDescent="0.35">
      <c r="A21" s="23"/>
      <c r="B21" s="18">
        <v>0</v>
      </c>
      <c r="C21" s="18">
        <v>0</v>
      </c>
      <c r="D21" s="18">
        <v>0</v>
      </c>
      <c r="E21" s="7"/>
    </row>
    <row r="22" spans="1:5" ht="15.5" x14ac:dyDescent="0.35">
      <c r="A22" s="23"/>
      <c r="B22" s="18">
        <v>0</v>
      </c>
      <c r="C22" s="18">
        <v>0</v>
      </c>
      <c r="D22" s="18">
        <v>0</v>
      </c>
      <c r="E22" s="7"/>
    </row>
    <row r="23" spans="1:5" ht="15.5" x14ac:dyDescent="0.35">
      <c r="A23" s="23"/>
      <c r="B23" s="18">
        <v>0</v>
      </c>
      <c r="C23" s="18">
        <v>0</v>
      </c>
      <c r="D23" s="18">
        <v>0</v>
      </c>
      <c r="E23" s="7"/>
    </row>
    <row r="24" spans="1:5" ht="15.5" x14ac:dyDescent="0.35">
      <c r="A24" s="23"/>
      <c r="B24" s="18">
        <v>0</v>
      </c>
      <c r="C24" s="18">
        <v>0</v>
      </c>
      <c r="D24" s="18">
        <v>0</v>
      </c>
      <c r="E24" s="7"/>
    </row>
    <row r="25" spans="1:5" ht="15.5" x14ac:dyDescent="0.35">
      <c r="A25" s="23"/>
      <c r="B25" s="18">
        <v>0</v>
      </c>
      <c r="C25" s="18">
        <v>0</v>
      </c>
      <c r="D25" s="18">
        <v>0</v>
      </c>
      <c r="E25" s="7"/>
    </row>
    <row r="26" spans="1:5" ht="15.5" x14ac:dyDescent="0.35">
      <c r="A26" s="23"/>
      <c r="B26" s="18">
        <v>0</v>
      </c>
      <c r="C26" s="18">
        <v>0</v>
      </c>
      <c r="D26" s="18">
        <v>0</v>
      </c>
      <c r="E26" s="7"/>
    </row>
    <row r="27" spans="1:5" ht="15.5" x14ac:dyDescent="0.35">
      <c r="A27" s="23"/>
      <c r="B27" s="18">
        <v>0</v>
      </c>
      <c r="C27" s="18">
        <v>0</v>
      </c>
      <c r="D27" s="18">
        <v>0</v>
      </c>
      <c r="E27" s="7"/>
    </row>
    <row r="28" spans="1:5" ht="15.5" x14ac:dyDescent="0.35">
      <c r="A28" s="23"/>
      <c r="B28" s="18">
        <v>0</v>
      </c>
      <c r="C28" s="18">
        <v>0</v>
      </c>
      <c r="D28" s="18">
        <v>0</v>
      </c>
      <c r="E28" s="7"/>
    </row>
    <row r="29" spans="1:5" ht="15.5" x14ac:dyDescent="0.35">
      <c r="A29" s="23"/>
      <c r="B29" s="18">
        <v>0</v>
      </c>
      <c r="C29" s="18">
        <v>0</v>
      </c>
      <c r="D29" s="18">
        <v>0</v>
      </c>
      <c r="E29" s="7"/>
    </row>
    <row r="30" spans="1:5" ht="15.5" x14ac:dyDescent="0.35">
      <c r="A30" s="23"/>
      <c r="B30" s="18">
        <v>0</v>
      </c>
      <c r="C30" s="18">
        <v>0</v>
      </c>
      <c r="D30" s="18">
        <v>0</v>
      </c>
      <c r="E30" s="7"/>
    </row>
    <row r="31" spans="1:5" ht="15.5" x14ac:dyDescent="0.35">
      <c r="A31" s="23"/>
      <c r="B31" s="18">
        <v>0</v>
      </c>
      <c r="C31" s="18">
        <v>0</v>
      </c>
      <c r="D31" s="18">
        <v>0</v>
      </c>
      <c r="E31" s="7"/>
    </row>
  </sheetData>
  <sheetProtection algorithmName="SHA-512" hashValue="p4wPJlpZ8Oay6zN2nja2YcN3rCVTcyn7/2TLBBsugbHoHdLX7wrczEfLh7TffRqZ4YcB+1xJl2zHpnHelgVPGA==" saltValue="xcmlQN+BILPgkxbU0Vtk7g==" spinCount="100000" sheet="1" select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68BB0-0881-4B0B-9DAD-31193202DDB1}">
  <dimension ref="A1:H31"/>
  <sheetViews>
    <sheetView workbookViewId="0">
      <selection activeCell="B10" sqref="B10"/>
    </sheetView>
  </sheetViews>
  <sheetFormatPr defaultRowHeight="15.5" x14ac:dyDescent="0.35"/>
  <cols>
    <col min="1" max="1" width="19.54296875" style="7" customWidth="1"/>
    <col min="2" max="2" width="13.08984375" style="7" customWidth="1"/>
    <col min="3" max="3" width="12.7265625" style="7" customWidth="1"/>
    <col min="4" max="4" width="8.7265625" style="7"/>
    <col min="5" max="5" width="15.54296875" style="7" customWidth="1"/>
    <col min="6" max="6" width="16.1796875" style="7" customWidth="1"/>
    <col min="7" max="7" width="19.7265625" style="7" customWidth="1"/>
    <col min="8" max="8" width="12.1796875" style="7" customWidth="1"/>
    <col min="9" max="16384" width="8.7265625" style="7"/>
  </cols>
  <sheetData>
    <row r="1" spans="1:8" x14ac:dyDescent="0.35">
      <c r="A1" s="19" t="s">
        <v>12</v>
      </c>
      <c r="B1" s="19" t="s">
        <v>1</v>
      </c>
      <c r="C1" s="19" t="s">
        <v>2</v>
      </c>
      <c r="D1" s="20"/>
      <c r="E1" s="19" t="s">
        <v>13</v>
      </c>
      <c r="F1" s="19" t="s">
        <v>14</v>
      </c>
      <c r="G1" s="19" t="s">
        <v>15</v>
      </c>
    </row>
    <row r="2" spans="1:8" x14ac:dyDescent="0.35">
      <c r="A2" s="10"/>
      <c r="B2" s="18">
        <v>0</v>
      </c>
      <c r="C2" s="18">
        <v>0</v>
      </c>
      <c r="E2" s="21">
        <f>SUM(B2:B31)</f>
        <v>0</v>
      </c>
      <c r="F2" s="21">
        <f>SUM(C2:C31)</f>
        <v>0</v>
      </c>
      <c r="G2" s="21">
        <f>SUM(E2:F2)</f>
        <v>0</v>
      </c>
    </row>
    <row r="3" spans="1:8" x14ac:dyDescent="0.35">
      <c r="A3" s="10"/>
      <c r="B3" s="18">
        <v>0</v>
      </c>
      <c r="C3" s="18">
        <v>0</v>
      </c>
    </row>
    <row r="4" spans="1:8" x14ac:dyDescent="0.35">
      <c r="A4" s="10"/>
      <c r="B4" s="18">
        <v>0</v>
      </c>
      <c r="C4" s="18">
        <v>0</v>
      </c>
      <c r="E4" s="19" t="s">
        <v>16</v>
      </c>
      <c r="F4" s="19" t="s">
        <v>17</v>
      </c>
      <c r="G4" s="19" t="s">
        <v>18</v>
      </c>
    </row>
    <row r="5" spans="1:8" x14ac:dyDescent="0.35">
      <c r="A5" s="10"/>
      <c r="B5" s="18">
        <v>0</v>
      </c>
      <c r="C5" s="18">
        <v>0</v>
      </c>
      <c r="E5" s="22" t="e">
        <f>(E2/Income!E2)</f>
        <v>#DIV/0!</v>
      </c>
      <c r="F5" s="22" t="e">
        <f>(F2/Income!E2)</f>
        <v>#DIV/0!</v>
      </c>
      <c r="G5" s="22" t="e">
        <f>(G2/Income!E2)</f>
        <v>#DIV/0!</v>
      </c>
    </row>
    <row r="6" spans="1:8" x14ac:dyDescent="0.35">
      <c r="A6" s="10"/>
      <c r="B6" s="18">
        <v>0</v>
      </c>
      <c r="C6" s="18">
        <v>0</v>
      </c>
      <c r="F6" s="8"/>
      <c r="H6" s="9"/>
    </row>
    <row r="7" spans="1:8" x14ac:dyDescent="0.35">
      <c r="A7" s="10"/>
      <c r="B7" s="18">
        <v>0</v>
      </c>
      <c r="C7" s="18">
        <v>0</v>
      </c>
      <c r="G7" s="19" t="s">
        <v>19</v>
      </c>
    </row>
    <row r="8" spans="1:8" x14ac:dyDescent="0.35">
      <c r="A8" s="10"/>
      <c r="B8" s="18">
        <v>0</v>
      </c>
      <c r="C8" s="18">
        <v>0</v>
      </c>
      <c r="G8" s="21">
        <f>Income!E2-G2</f>
        <v>0</v>
      </c>
    </row>
    <row r="9" spans="1:8" x14ac:dyDescent="0.35">
      <c r="A9" s="10"/>
      <c r="B9" s="18">
        <v>0</v>
      </c>
      <c r="C9" s="18">
        <v>0</v>
      </c>
    </row>
    <row r="10" spans="1:8" x14ac:dyDescent="0.35">
      <c r="A10" s="10"/>
      <c r="B10" s="18">
        <v>0</v>
      </c>
      <c r="C10" s="18">
        <v>0</v>
      </c>
      <c r="G10" s="19" t="s">
        <v>20</v>
      </c>
    </row>
    <row r="11" spans="1:8" x14ac:dyDescent="0.35">
      <c r="A11" s="10"/>
      <c r="B11" s="18">
        <v>0</v>
      </c>
      <c r="C11" s="18">
        <v>0</v>
      </c>
      <c r="G11" s="22" t="e">
        <f>(G8/Income!E2)</f>
        <v>#DIV/0!</v>
      </c>
    </row>
    <row r="12" spans="1:8" x14ac:dyDescent="0.35">
      <c r="A12" s="10"/>
      <c r="B12" s="18">
        <v>0</v>
      </c>
      <c r="C12" s="18">
        <v>0</v>
      </c>
    </row>
    <row r="13" spans="1:8" x14ac:dyDescent="0.35">
      <c r="A13" s="10"/>
      <c r="B13" s="18">
        <v>0</v>
      </c>
      <c r="C13" s="18">
        <v>0</v>
      </c>
    </row>
    <row r="14" spans="1:8" x14ac:dyDescent="0.35">
      <c r="A14" s="10"/>
      <c r="B14" s="18">
        <v>0</v>
      </c>
      <c r="C14" s="18">
        <v>0</v>
      </c>
    </row>
    <row r="15" spans="1:8" x14ac:dyDescent="0.35">
      <c r="A15" s="10"/>
      <c r="B15" s="18">
        <v>0</v>
      </c>
      <c r="C15" s="18">
        <v>0</v>
      </c>
    </row>
    <row r="16" spans="1:8" x14ac:dyDescent="0.35">
      <c r="A16" s="10"/>
      <c r="B16" s="18">
        <v>0</v>
      </c>
      <c r="C16" s="18">
        <v>0</v>
      </c>
    </row>
    <row r="17" spans="1:3" x14ac:dyDescent="0.35">
      <c r="A17" s="10"/>
      <c r="B17" s="18">
        <v>0</v>
      </c>
      <c r="C17" s="18">
        <v>0</v>
      </c>
    </row>
    <row r="18" spans="1:3" x14ac:dyDescent="0.35">
      <c r="A18" s="10"/>
      <c r="B18" s="18">
        <v>0</v>
      </c>
      <c r="C18" s="18">
        <v>0</v>
      </c>
    </row>
    <row r="19" spans="1:3" x14ac:dyDescent="0.35">
      <c r="A19" s="10"/>
      <c r="B19" s="18">
        <v>0</v>
      </c>
      <c r="C19" s="18">
        <v>0</v>
      </c>
    </row>
    <row r="20" spans="1:3" x14ac:dyDescent="0.35">
      <c r="A20" s="10"/>
      <c r="B20" s="18">
        <v>0</v>
      </c>
      <c r="C20" s="18">
        <v>0</v>
      </c>
    </row>
    <row r="21" spans="1:3" x14ac:dyDescent="0.35">
      <c r="A21" s="10"/>
      <c r="B21" s="18">
        <v>0</v>
      </c>
      <c r="C21" s="18">
        <v>0</v>
      </c>
    </row>
    <row r="22" spans="1:3" x14ac:dyDescent="0.35">
      <c r="A22" s="10"/>
      <c r="B22" s="18">
        <v>0</v>
      </c>
      <c r="C22" s="18">
        <v>0</v>
      </c>
    </row>
    <row r="23" spans="1:3" x14ac:dyDescent="0.35">
      <c r="A23" s="10"/>
      <c r="B23" s="18">
        <v>0</v>
      </c>
      <c r="C23" s="18">
        <v>0</v>
      </c>
    </row>
    <row r="24" spans="1:3" x14ac:dyDescent="0.35">
      <c r="A24" s="10"/>
      <c r="B24" s="18">
        <v>0</v>
      </c>
      <c r="C24" s="18">
        <v>0</v>
      </c>
    </row>
    <row r="25" spans="1:3" x14ac:dyDescent="0.35">
      <c r="A25" s="10"/>
      <c r="B25" s="18">
        <v>0</v>
      </c>
      <c r="C25" s="18">
        <v>0</v>
      </c>
    </row>
    <row r="26" spans="1:3" x14ac:dyDescent="0.35">
      <c r="A26" s="10"/>
      <c r="B26" s="18">
        <v>0</v>
      </c>
      <c r="C26" s="18">
        <v>0</v>
      </c>
    </row>
    <row r="27" spans="1:3" x14ac:dyDescent="0.35">
      <c r="A27" s="10"/>
      <c r="B27" s="18">
        <v>0</v>
      </c>
      <c r="C27" s="18">
        <v>0</v>
      </c>
    </row>
    <row r="28" spans="1:3" x14ac:dyDescent="0.35">
      <c r="A28" s="10"/>
      <c r="B28" s="18">
        <v>0</v>
      </c>
      <c r="C28" s="18">
        <v>0</v>
      </c>
    </row>
    <row r="29" spans="1:3" x14ac:dyDescent="0.35">
      <c r="A29" s="10"/>
      <c r="B29" s="18">
        <v>0</v>
      </c>
      <c r="C29" s="18">
        <v>0</v>
      </c>
    </row>
    <row r="30" spans="1:3" x14ac:dyDescent="0.35">
      <c r="A30" s="10"/>
      <c r="B30" s="18">
        <v>0</v>
      </c>
      <c r="C30" s="18">
        <v>0</v>
      </c>
    </row>
    <row r="31" spans="1:3" x14ac:dyDescent="0.35">
      <c r="A31" s="10"/>
      <c r="B31" s="18">
        <v>0</v>
      </c>
      <c r="C31" s="18">
        <v>0</v>
      </c>
    </row>
  </sheetData>
  <sheetProtection algorithmName="SHA-512" hashValue="HBJQQsNaBGrBTAX79ddg9nYLNEOR2+LEKTLbw07KvOd+mWSJKRmaYAAM0ht6mk6tRUCG+0HPk9kMbhm+vhE1ow==" saltValue="WnxZnlZYVavLRmFKwvgemg==" spinCount="100000" sheet="1" select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D2E67-E0D0-4D51-AA3D-FDC0910C7380}">
  <dimension ref="A1:H18"/>
  <sheetViews>
    <sheetView workbookViewId="0">
      <selection activeCell="G2" sqref="G2"/>
    </sheetView>
  </sheetViews>
  <sheetFormatPr defaultRowHeight="14.5" x14ac:dyDescent="0.35"/>
  <cols>
    <col min="1" max="1" width="18.1796875" customWidth="1"/>
    <col min="2" max="2" width="22.81640625" customWidth="1"/>
    <col min="3" max="3" width="22.453125" customWidth="1"/>
    <col min="4" max="4" width="16.6328125" customWidth="1"/>
    <col min="5" max="5" width="16.1796875" customWidth="1"/>
    <col min="6" max="6" width="28.08984375" customWidth="1"/>
    <col min="7" max="8" width="17" customWidth="1"/>
  </cols>
  <sheetData>
    <row r="1" spans="1:8" x14ac:dyDescent="0.35">
      <c r="A1" s="3" t="s">
        <v>26</v>
      </c>
      <c r="B1" s="3" t="s">
        <v>27</v>
      </c>
      <c r="C1" s="3" t="s">
        <v>32</v>
      </c>
      <c r="D1" s="3" t="s">
        <v>28</v>
      </c>
      <c r="E1" s="3" t="s">
        <v>33</v>
      </c>
      <c r="F1" s="3" t="s">
        <v>29</v>
      </c>
      <c r="G1" s="3" t="s">
        <v>30</v>
      </c>
      <c r="H1" s="3" t="s">
        <v>31</v>
      </c>
    </row>
    <row r="2" spans="1:8" x14ac:dyDescent="0.35">
      <c r="A2" s="12">
        <v>25.23</v>
      </c>
      <c r="B2" s="17">
        <f>C2*100</f>
        <v>2.1025</v>
      </c>
      <c r="C2" s="17">
        <f>(A2/100)/12</f>
        <v>2.1025000000000002E-2</v>
      </c>
      <c r="D2" s="13">
        <v>30</v>
      </c>
      <c r="E2" s="11"/>
      <c r="F2" s="11"/>
      <c r="G2" s="16">
        <v>1000</v>
      </c>
      <c r="H2" s="15">
        <v>0</v>
      </c>
    </row>
    <row r="3" spans="1:8" x14ac:dyDescent="0.35">
      <c r="C3" s="11"/>
      <c r="D3" s="11"/>
      <c r="E3" s="14">
        <f>G2*C2</f>
        <v>21.025000000000002</v>
      </c>
      <c r="F3" s="14">
        <f>D2-E3</f>
        <v>8.9749999999999979</v>
      </c>
      <c r="G3" s="14">
        <f t="shared" ref="G3:G14" si="0">G2-F3</f>
        <v>991.02499999999998</v>
      </c>
      <c r="H3" s="14">
        <f t="shared" ref="H3:H14" si="1">H2+E3</f>
        <v>21.025000000000002</v>
      </c>
    </row>
    <row r="4" spans="1:8" x14ac:dyDescent="0.35">
      <c r="C4" s="11"/>
      <c r="D4" s="11"/>
      <c r="E4" s="14">
        <f>G3*C2</f>
        <v>20.836300625</v>
      </c>
      <c r="F4" s="14">
        <f>D2-E4</f>
        <v>9.1636993750000002</v>
      </c>
      <c r="G4" s="14">
        <f t="shared" si="0"/>
        <v>981.86130062500001</v>
      </c>
      <c r="H4" s="14">
        <f t="shared" si="1"/>
        <v>41.861300624999998</v>
      </c>
    </row>
    <row r="5" spans="1:8" x14ac:dyDescent="0.35">
      <c r="C5" s="11"/>
      <c r="D5" s="11"/>
      <c r="E5" s="14">
        <f>G4*C2</f>
        <v>20.643633845640629</v>
      </c>
      <c r="F5" s="14">
        <f>D2-E5</f>
        <v>9.356366154359371</v>
      </c>
      <c r="G5" s="14">
        <f t="shared" si="0"/>
        <v>972.50493447064059</v>
      </c>
      <c r="H5" s="14">
        <f t="shared" si="1"/>
        <v>62.504934470640627</v>
      </c>
    </row>
    <row r="6" spans="1:8" x14ac:dyDescent="0.35">
      <c r="C6" s="11"/>
      <c r="D6" s="11"/>
      <c r="E6" s="14">
        <f>G5*C2</f>
        <v>20.44691624724522</v>
      </c>
      <c r="F6" s="14">
        <f>D2-E6</f>
        <v>9.5530837527547803</v>
      </c>
      <c r="G6" s="14">
        <f t="shared" si="0"/>
        <v>962.9518507178858</v>
      </c>
      <c r="H6" s="14">
        <f t="shared" si="1"/>
        <v>82.951850717885847</v>
      </c>
    </row>
    <row r="7" spans="1:8" x14ac:dyDescent="0.35">
      <c r="C7" s="11"/>
      <c r="D7" s="11"/>
      <c r="E7" s="14">
        <f>G6*C2</f>
        <v>20.246062661343551</v>
      </c>
      <c r="F7" s="14">
        <f>D2-E7</f>
        <v>9.7539373386564492</v>
      </c>
      <c r="G7" s="14">
        <f t="shared" si="0"/>
        <v>953.19791337922936</v>
      </c>
      <c r="H7" s="14">
        <f t="shared" si="1"/>
        <v>103.19791337922939</v>
      </c>
    </row>
    <row r="8" spans="1:8" x14ac:dyDescent="0.35">
      <c r="C8" s="11"/>
      <c r="D8" s="11"/>
      <c r="E8" s="14">
        <f>G7*C2</f>
        <v>20.040986128798298</v>
      </c>
      <c r="F8" s="14">
        <f>D2-E8</f>
        <v>9.9590138712017016</v>
      </c>
      <c r="G8" s="14">
        <f t="shared" si="0"/>
        <v>943.23889950802766</v>
      </c>
      <c r="H8" s="14">
        <f t="shared" si="1"/>
        <v>123.23889950802769</v>
      </c>
    </row>
    <row r="9" spans="1:8" x14ac:dyDescent="0.35">
      <c r="C9" s="11"/>
      <c r="D9" s="11"/>
      <c r="E9" s="14">
        <f>G8*C2</f>
        <v>19.831597862156283</v>
      </c>
      <c r="F9" s="14">
        <f>D2-E9</f>
        <v>10.168402137843717</v>
      </c>
      <c r="G9" s="14">
        <f t="shared" si="0"/>
        <v>933.07049737018394</v>
      </c>
      <c r="H9" s="14">
        <f t="shared" si="1"/>
        <v>143.07049737018397</v>
      </c>
    </row>
    <row r="10" spans="1:8" x14ac:dyDescent="0.35">
      <c r="C10" s="11"/>
      <c r="D10" s="11"/>
      <c r="E10" s="14">
        <f>G9*C2</f>
        <v>19.61780720720812</v>
      </c>
      <c r="F10" s="14">
        <f>D2-E10</f>
        <v>10.38219279279188</v>
      </c>
      <c r="G10" s="14">
        <f t="shared" si="0"/>
        <v>922.68830457739205</v>
      </c>
      <c r="H10" s="14">
        <f t="shared" si="1"/>
        <v>162.6883045773921</v>
      </c>
    </row>
    <row r="11" spans="1:8" x14ac:dyDescent="0.35">
      <c r="C11" s="11"/>
      <c r="D11" s="11"/>
      <c r="E11" s="14">
        <f>G10*C2</f>
        <v>19.399521603739668</v>
      </c>
      <c r="F11" s="14">
        <f>D2-E11</f>
        <v>10.600478396260332</v>
      </c>
      <c r="G11" s="14">
        <f t="shared" si="0"/>
        <v>912.08782618113173</v>
      </c>
      <c r="H11" s="14">
        <f t="shared" si="1"/>
        <v>182.08782618113176</v>
      </c>
    </row>
    <row r="12" spans="1:8" x14ac:dyDescent="0.35">
      <c r="C12" s="11"/>
      <c r="D12" s="11"/>
      <c r="E12" s="14">
        <f>G11*C2</f>
        <v>19.176646545458297</v>
      </c>
      <c r="F12" s="14">
        <f>D2-E12</f>
        <v>10.823353454541703</v>
      </c>
      <c r="G12" s="14">
        <f t="shared" si="0"/>
        <v>901.26447272659004</v>
      </c>
      <c r="H12" s="14">
        <f t="shared" si="1"/>
        <v>201.26447272659004</v>
      </c>
    </row>
    <row r="13" spans="1:8" x14ac:dyDescent="0.35">
      <c r="C13" s="11"/>
      <c r="D13" s="11"/>
      <c r="E13" s="14">
        <f>G12*C2</f>
        <v>18.949085539076556</v>
      </c>
      <c r="F13" s="14">
        <f>D2-E13</f>
        <v>11.050914460923444</v>
      </c>
      <c r="G13" s="14">
        <f t="shared" si="0"/>
        <v>890.21355826566662</v>
      </c>
      <c r="H13" s="14">
        <f t="shared" si="1"/>
        <v>220.21355826566659</v>
      </c>
    </row>
    <row r="14" spans="1:8" x14ac:dyDescent="0.35">
      <c r="C14" s="11"/>
      <c r="D14" s="11"/>
      <c r="E14" s="14">
        <f>G13*C2</f>
        <v>18.716740062535642</v>
      </c>
      <c r="F14" s="14">
        <f>D2-E14</f>
        <v>11.283259937464358</v>
      </c>
      <c r="G14" s="14">
        <f t="shared" si="0"/>
        <v>878.9302983282023</v>
      </c>
      <c r="H14" s="14">
        <f t="shared" si="1"/>
        <v>238.93029832820224</v>
      </c>
    </row>
    <row r="15" spans="1:8" x14ac:dyDescent="0.35">
      <c r="C15" s="11"/>
      <c r="D15" s="11"/>
      <c r="E15" s="11"/>
      <c r="F15" s="11"/>
      <c r="G15" s="11"/>
      <c r="H15" s="11"/>
    </row>
    <row r="16" spans="1:8" x14ac:dyDescent="0.35">
      <c r="C16" s="11"/>
      <c r="D16" s="11"/>
      <c r="E16" s="11"/>
      <c r="F16" s="11"/>
      <c r="G16" s="11"/>
      <c r="H16" s="11"/>
    </row>
    <row r="17" spans="3:8" x14ac:dyDescent="0.35">
      <c r="C17" s="11"/>
      <c r="D17" s="11"/>
      <c r="E17" s="11"/>
      <c r="F17" s="11"/>
      <c r="G17" s="11"/>
      <c r="H17" s="11"/>
    </row>
    <row r="18" spans="3:8" x14ac:dyDescent="0.35">
      <c r="C18" s="11"/>
      <c r="D18" s="11"/>
      <c r="E18" s="11"/>
      <c r="F18" s="11"/>
      <c r="G18" s="11"/>
      <c r="H18" s="11"/>
    </row>
  </sheetData>
  <sheetProtection algorithmName="SHA-512" hashValue="OQ59mqvdFxRZGl3SSN6n1KGIkq9S359hYEs2bxwx6/vXcbEWT0GK8LrVEQ4Ta6FKlTSRIo7F84yJO65Y0xKvVA==" saltValue="dnF8U+zgTshvAdVpioJpM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Baseline</vt:lpstr>
      <vt:lpstr>Income</vt:lpstr>
      <vt:lpstr>Expenses</vt:lpstr>
      <vt:lpstr>CostOfCredit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Canada</dc:creator>
  <cp:lastModifiedBy>Grandpa Gary's PC</cp:lastModifiedBy>
  <dcterms:created xsi:type="dcterms:W3CDTF">2020-12-22T00:45:07Z</dcterms:created>
  <dcterms:modified xsi:type="dcterms:W3CDTF">2021-09-16T04:44:57Z</dcterms:modified>
</cp:coreProperties>
</file>